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BMFC-ROGERIO\Documents\Documents\Meus documentos\TITULAÇÃO\TEMFC 25\"/>
    </mc:Choice>
  </mc:AlternateContent>
  <bookViews>
    <workbookView xWindow="168" yWindow="0" windowWidth="20472" windowHeight="11760"/>
  </bookViews>
  <sheets>
    <sheet name="Para Banca Preencher à Caneta" sheetId="1" r:id="rId1"/>
    <sheet name="Plan1" sheetId="2" r:id="rId2"/>
  </sheets>
  <calcPr calcId="152511"/>
</workbook>
</file>

<file path=xl/calcChain.xml><?xml version="1.0" encoding="utf-8"?>
<calcChain xmlns="http://schemas.openxmlformats.org/spreadsheetml/2006/main">
  <c r="F15" i="1" l="1"/>
  <c r="F16" i="1"/>
  <c r="F28" i="1"/>
  <c r="F43" i="1"/>
  <c r="F10" i="1"/>
  <c r="F11" i="1"/>
  <c r="F12" i="1"/>
  <c r="F14" i="1"/>
  <c r="F13" i="1" s="1"/>
  <c r="F18" i="1"/>
  <c r="F19" i="1"/>
  <c r="F21" i="1"/>
  <c r="F22" i="1"/>
  <c r="F20" i="1" s="1"/>
  <c r="F23" i="1"/>
  <c r="F25" i="1"/>
  <c r="F26" i="1"/>
  <c r="F27" i="1"/>
  <c r="F31" i="1"/>
  <c r="F30" i="1"/>
  <c r="F29" i="1" s="1"/>
  <c r="F32" i="1"/>
  <c r="F37" i="1"/>
  <c r="F35" i="1"/>
  <c r="F36" i="1"/>
  <c r="F34" i="1" s="1"/>
  <c r="F38" i="1"/>
  <c r="F39" i="1"/>
  <c r="F40" i="1"/>
  <c r="F33" i="1"/>
  <c r="F42" i="1"/>
  <c r="F41" i="1"/>
  <c r="F17" i="1"/>
  <c r="F24" i="1"/>
  <c r="F9" i="1"/>
  <c r="F44" i="1" l="1"/>
</calcChain>
</file>

<file path=xl/sharedStrings.xml><?xml version="1.0" encoding="utf-8"?>
<sst xmlns="http://schemas.openxmlformats.org/spreadsheetml/2006/main" count="116" uniqueCount="76">
  <si>
    <t>NA ÁREA</t>
  </si>
  <si>
    <t>ATIVIDADES</t>
  </si>
  <si>
    <t>Nº de</t>
  </si>
  <si>
    <t>títulos</t>
  </si>
  <si>
    <t xml:space="preserve">CURSO DE ESPECIALIZAÇÃO </t>
  </si>
  <si>
    <t>x</t>
  </si>
  <si>
    <t>CURSOS DE APERFEICOAMENTO E ESTÁGIOS SUPERVISIONADOS</t>
  </si>
  <si>
    <t>PRODUÇÃO CIENTÍFICA</t>
  </si>
  <si>
    <t>ATIVIDADES DE DOCÊNCIA EM CURSOS</t>
  </si>
  <si>
    <t xml:space="preserve">ATIVIDADES DIRETIVAS EM ENTIDADES PROFISS. (por semestre)  </t>
  </si>
  <si>
    <t xml:space="preserve">Nome do candidato: </t>
  </si>
  <si>
    <t>Valor por título</t>
  </si>
  <si>
    <t>Teto po item</t>
  </si>
  <si>
    <t>Pontos obtidos no item</t>
  </si>
  <si>
    <t>CONGRESSOS</t>
  </si>
  <si>
    <t>a) Congresso Nacional MFC</t>
  </si>
  <si>
    <t>COORDENAÇÃO EM APS (por ANO)</t>
  </si>
  <si>
    <t xml:space="preserve">   a) Autoria principal de artigo publicado</t>
  </si>
  <si>
    <t xml:space="preserve">   b) Co-autoria de artigo publicado</t>
  </si>
  <si>
    <t>Máximo</t>
  </si>
  <si>
    <t>EXPERIÊNCIA PROFISSIONAL EM APS</t>
  </si>
  <si>
    <t>RESIDÊNCIA MÉDICA EM MFC</t>
  </si>
  <si>
    <t>PÓS GRADUAÇÃO STRICTU SENSU</t>
  </si>
  <si>
    <t xml:space="preserve">  b) Mestrado (área ou área a fim *)</t>
  </si>
  <si>
    <t xml:space="preserve">  a) Doutorado (área ou área a fim *)</t>
  </si>
  <si>
    <t xml:space="preserve">  b) Terceiro ano de Residência em MFC Credenciada pela CNRM</t>
  </si>
  <si>
    <t xml:space="preserve">   a) de 360 a 720 horas-aula (área ou área a fim *)</t>
  </si>
  <si>
    <t xml:space="preserve">   b) de 721 a 1440 horas-aula (área ou área a fim *)</t>
  </si>
  <si>
    <t xml:space="preserve">   c) mais de 1440 horas-aula (área ou área a fim *)</t>
  </si>
  <si>
    <t xml:space="preserve">   b) de 121 a 240 horas-aula (área ou área a fim *)</t>
  </si>
  <si>
    <t xml:space="preserve">   c) mais de 240 horas-aula (área ou área a fim *)</t>
  </si>
  <si>
    <t>c) Congresso Internacional MFC</t>
  </si>
  <si>
    <t xml:space="preserve">   a) de 40 a 120 horas-aula (área ou área a fim *)</t>
  </si>
  <si>
    <t xml:space="preserve">  a) Residência médica em MFC credenciada pela CNRM</t>
  </si>
  <si>
    <r>
      <rPr>
        <sz val="12"/>
        <rFont val="Arial"/>
      </rPr>
      <t xml:space="preserve">Coloque uma unidade para cada título que possuir. Exemplo: se possuir Residencia em MFC, coloque 1, se possuir 2 anos de PSF, coloque 2 </t>
    </r>
  </si>
  <si>
    <t xml:space="preserve">   a) docência ou preceptoria - graduação, residência, especialização. (pontos por semestre)</t>
  </si>
  <si>
    <t xml:space="preserve">   d) PROMEF a cada 40h</t>
  </si>
  <si>
    <t xml:space="preserve">   a) Trabalho de 40 horas semanais ou mais (1,5 pontos por ano)</t>
  </si>
  <si>
    <t xml:space="preserve">   b) Trabalho de 30h a 39h semanais (1 ponto por ano)</t>
  </si>
  <si>
    <t xml:space="preserve">   c) Trabalho de 20 a 29h semanais (0,5 ponto por ano)</t>
  </si>
  <si>
    <t xml:space="preserve">  c) Residência em área a fim</t>
  </si>
  <si>
    <t>b) Terceiro ano de Residência em MFC Credenciada pela CNRM (não serão aceitos anos posteriores de formação em residência no exterior para este ítem).</t>
  </si>
  <si>
    <t>c) Será considerado área a fim: Ginecologia-Obstetrícia, Clinica Medica, Pediatria e Medicina Preventiva e Social</t>
  </si>
  <si>
    <t>a) Não serão contabilizados anos incompletos (ex. 59 meses será contabilizado como 4 anos)</t>
  </si>
  <si>
    <t>b) Não serão contabilizados anos incompletos (ex. 59 meses será contabilizado como 4 anos)</t>
  </si>
  <si>
    <t>c) Não serão contabilizados anos incompletos (ex. 59 meses será contabilizado como 4 anos)</t>
  </si>
  <si>
    <t>a) Serão consideradas áreas a fim: atenção primária à saúde, saúde coletiva, saúde publica, medicina preventiva, ginecologia-obstetrícia, clinica medica, pediatria e epidemiologia. A contagem de pontuação de doutorado realizado no exterior dependerá de análise realizado pela comissão de titulação da SBMFC</t>
  </si>
  <si>
    <t>b) Serão consideradas áreas a fim: atenção primária à saúde, saúde coletiva, saúde publica, medicina preventiva, ginecologia-obstetrícia, clinica medica, pediatria e epidemiologia. A contagem de pontuação de mestrado realizado no exterior dependerá de análise realizado pela comissão de titulação da SBMFC</t>
  </si>
  <si>
    <t>b) Congresso Regional MFC, Mostra Nacional ou Regional de Saúde da Família e Seminário Nacional Temático de MFC</t>
  </si>
  <si>
    <t>a) Considerado apenas o Congresso Brasileiro de Medicina de Família e Comunidade (CBMFC). Será considerada apenas a participação em eventos até 5 anos anteriores a publicação deste edital. (exemplo edital 2015, serão considerados eventos ocorridos em 2015, 2014, 2013, 2012, 2011 e 2010)</t>
  </si>
  <si>
    <t>b) Considerados congressos regionais organizados por associações estaduais de MFC, assim como congressos e mostras regionais ou nacionais de Saúde da Família. Além disso serão pontuados a participação em seminários e encontros nacionais temáticos organizados pela SBMFC. Será considerada apenas a participação em eventos até 5 anos anteriores a publicação deste edital. (exemplo edital 2015, serão considerados eventos ocorridos em 2015, 2014, 2013, 2012, 2011 e 2010)</t>
  </si>
  <si>
    <t>c) Considerados congressos internacionais organizados pela WONCA ou suas confederadas assim como congressos nacionais de entidades filiadas a esta. Será considerada apenas a participação em eventos até 5 anos anteriores a publicação deste edital. (exemplo edital 2015, serão considerados eventos ocorridos em 2015, 2014, 2013, 2012, 2011 e 2010)</t>
  </si>
  <si>
    <t>Serão considerado como coordenação em APS a chefia de unidades básicas de saúde (UBS) ou de instância superior sempre que este tenha a sua atuação diretamente vinculada à APS. Caso fortuitos serão analisados pela comissão de titulação da SBMFC que poderá considerá-los ou não parea pontuação. Não serão contabilizados anos incompletos à exemplo do ítem 2.</t>
  </si>
  <si>
    <t>b) Serão contabilizados artigos publicados em revistas científicas da área médica há até 10 anos anteriores a publicação deste edital, à exemplo do cálculo de tempo descrito no ítem 6.</t>
  </si>
  <si>
    <t>a) Serão contabilizados artigos publicados em revistas científicas da área médica há até 10 anos anteriores a publicação deste edital, à exemplo do cálculo de tempo descrito no ítem 6.</t>
  </si>
  <si>
    <t xml:space="preserve">   c) Organização ou co-organização de livro publicado</t>
  </si>
  <si>
    <t xml:space="preserve">   d) Autoria de capítulo de livro publicado </t>
  </si>
  <si>
    <t xml:space="preserve">   e) Apresentação de trabalho em congresso MFC (anais, oral, pôster)</t>
  </si>
  <si>
    <t>e) Serão considerados a apresentação de trabalhos nos eventos descritos no íem 6 deste anexo respeitando o mesmo critério de tempo (até 5 anos anteriores ao edital)</t>
  </si>
  <si>
    <t xml:space="preserve">   f) Palestrante em evento de MFC</t>
  </si>
  <si>
    <t>f) Serão considerados palestras ministradas nos eventos descritos no ítem 6 deste anexo respeitando o mesmo critério de tempo (até 5 anos anteriores ao edital)</t>
  </si>
  <si>
    <t>a) Serão considerados nesse ítem a docência ou preceptoria na área médica no que se trata de graduação e residência (cursos de medicina e residência médica) e na área da APS ou afim no que se refere à especialização (sobre áreas afim ver o descrito no ítem 3)</t>
  </si>
  <si>
    <t>a) Não serão contabilizados cursos com carga horária inferior a 360 horas. Não serão contabilizados cursos realizados antes da data de formatura do candidato como médico. Cursos realizados no exterior serão analisados pela comissão de titulação da SBMFC para fins de pontuação. (sobre áreas afim ver o descrito no ítem 3)</t>
  </si>
  <si>
    <t>b) Não serão contabilizados cursos realizados antes da data de formatura do candidato como médico. Cursos realizados no exterior serão analisados pela comissão de titulação da SBMFC para fins de pontuação. (sobre áreas afim ver o descrito no ítem 3)</t>
  </si>
  <si>
    <t>c) Não serão contabilizados cursos realizados antes da data de formatura do candidato como médico. Cursos realizados no exterior serão analisados pela comissão de titulação da SBMFC para fins de pontuação.  (sobre áreas afim ver o descrito no ítem 3)</t>
  </si>
  <si>
    <t>a) Não serão contabilizados cursos com carga horária inferior a 40 horas. Não serão contabilizados cursos realizados antes da data de formatura do candidato como médico.  (sobre áreas afim ver o descrito no ítem 3)</t>
  </si>
  <si>
    <t>b) Não serão contabilizados cursos realizados antes da data de formatura do candidato como médico. (sobre áreas afim ver o descrito no ítem 3)</t>
  </si>
  <si>
    <t>c) Não serão contabilizados cursos realizados antes da data de formatura do candidato como médico. (sobre áreas afim ver o descrito no ítem 3)</t>
  </si>
  <si>
    <t>d) Não serão contabilizados cursos realizados antes da data de formatura do candidato como médico. (sobre áreas afim ver o descrito no ítem 3)</t>
  </si>
  <si>
    <t>d) Serão contabilizados capítulos de livros publicados com a temática na APS ou áreas afins, e que tenham sido editados há até 10 anos anteriores a publicação deste edital, à exemplo do cálculo de tempo descrito no ítem 6. (sobre áreas afim ver o descrito no ítem 3)</t>
  </si>
  <si>
    <t>c) Serão contabilizados livros publicados com a temática médica com foco na APS ou áreas afins há até 10 anos anteriores a publicação deste edital, à exemplo do cálculo de tempo descrito no ítem 6.  (sobre áreas afim ver o descrito no ítem 3)</t>
  </si>
  <si>
    <t>Serão considerados atividades em diretorias ou comissões de entidades ou associações médicas. No caso de associações de especialidades somente serão consideradas as atividades em associações da especialidade de MFC (regionais, nacional ou internacional).</t>
  </si>
  <si>
    <t>Observe que o programa somará automaticamente os pontos (ver resultado da soma no canto inferior direito) e que a pontuacao máxima a ser conseguida é 20.</t>
  </si>
  <si>
    <t>a) Residência Médica em MFC (ou MGC se anterior a mudança do nome da especialidade) ou em especialidade análoga concluída em outro país (nesse caso a validação será feita pela comissão de titulação da SBMFC).</t>
  </si>
  <si>
    <t>EXAME DE SUFICIÊNCIA PARA TITULO DE ESPECIALISTA DE OUTUBRO DE 2018 - GRADE DE AVALIAÇÃO DE CURRÍCULO - NÚMERO DE TÍTULOS</t>
  </si>
  <si>
    <t>SOCIEDADE BRASILEIRA DE MEDICINA DE FAMÍLIA E COMUNIDADE - EDITAL SBMFC TEMFC 25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</si>
</sst>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amily val="2"/>
    </font>
    <font>
      <sz val="12"/>
      <name val="Arial"/>
    </font>
    <font>
      <b/>
      <sz val="12"/>
      <name val="Arial"/>
    </font>
    <font>
      <b/>
      <i/>
      <sz val="12"/>
      <name val="Arial"/>
    </font>
    <font>
      <sz val="12"/>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58">
    <border>
      <left/>
      <right/>
      <top/>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bottom/>
      <diagonal/>
    </border>
    <border>
      <left style="dotted">
        <color indexed="64"/>
      </left>
      <right/>
      <top/>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dotted">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tted">
        <color indexed="64"/>
      </left>
      <right style="medium">
        <color indexed="64"/>
      </right>
      <top/>
      <bottom style="dotted">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38">
    <xf numFmtId="0" fontId="0" fillId="0" borderId="0" xfId="0"/>
    <xf numFmtId="0" fontId="0" fillId="0" borderId="0" xfId="0" applyAlignment="1">
      <alignment horizontal="center"/>
    </xf>
    <xf numFmtId="0" fontId="1" fillId="0" borderId="0" xfId="0" applyFont="1" applyAlignment="1">
      <alignment horizontal="center"/>
    </xf>
    <xf numFmtId="2" fontId="0" fillId="0" borderId="0" xfId="0" applyNumberFormat="1" applyAlignment="1">
      <alignment horizontal="center"/>
    </xf>
    <xf numFmtId="0" fontId="2" fillId="0" borderId="1" xfId="0" applyFont="1" applyBorder="1"/>
    <xf numFmtId="0" fontId="2" fillId="0" borderId="1" xfId="0" applyFont="1" applyBorder="1" applyAlignment="1">
      <alignment horizontal="center" vertical="center"/>
    </xf>
    <xf numFmtId="0" fontId="2" fillId="0" borderId="2"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0" borderId="3" xfId="0" applyFont="1" applyBorder="1" applyAlignment="1" applyProtection="1">
      <alignment horizontal="center"/>
    </xf>
    <xf numFmtId="0" fontId="2" fillId="0" borderId="4" xfId="0" applyFont="1" applyBorder="1"/>
    <xf numFmtId="0" fontId="2" fillId="0" borderId="4" xfId="0" applyFont="1" applyBorder="1" applyAlignment="1">
      <alignment horizontal="center" vertical="center"/>
    </xf>
    <xf numFmtId="0" fontId="2" fillId="0" borderId="5"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6" xfId="0" applyFont="1" applyBorder="1"/>
    <xf numFmtId="0" fontId="2" fillId="0" borderId="6" xfId="0" applyFont="1" applyBorder="1" applyAlignment="1">
      <alignment horizontal="center" vertical="center"/>
    </xf>
    <xf numFmtId="0" fontId="2" fillId="0" borderId="7"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xf numFmtId="0" fontId="2" fillId="0" borderId="8" xfId="0" applyFont="1" applyBorder="1" applyAlignment="1">
      <alignment horizontal="center" vertical="center"/>
    </xf>
    <xf numFmtId="0" fontId="2" fillId="0" borderId="2" xfId="0" applyFont="1" applyBorder="1" applyAlignment="1" applyProtection="1">
      <alignment horizontal="center"/>
    </xf>
    <xf numFmtId="0" fontId="2" fillId="0" borderId="1" xfId="0" applyFont="1" applyBorder="1" applyAlignment="1" applyProtection="1">
      <alignment horizontal="center"/>
    </xf>
    <xf numFmtId="0" fontId="2" fillId="0" borderId="9" xfId="0" applyFont="1" applyBorder="1"/>
    <xf numFmtId="0" fontId="2" fillId="0" borderId="9" xfId="0" applyFont="1" applyBorder="1" applyAlignment="1">
      <alignment horizontal="center" vertical="center"/>
    </xf>
    <xf numFmtId="0" fontId="2" fillId="0" borderId="10" xfId="0" applyFont="1" applyBorder="1" applyAlignment="1" applyProtection="1">
      <alignment horizontal="center"/>
    </xf>
    <xf numFmtId="0" fontId="2" fillId="0" borderId="9" xfId="0" applyFont="1" applyBorder="1" applyAlignment="1" applyProtection="1">
      <alignment horizontal="center"/>
    </xf>
    <xf numFmtId="0" fontId="2" fillId="0" borderId="11" xfId="0" applyFont="1" applyBorder="1" applyAlignment="1" applyProtection="1">
      <alignment horizontal="center"/>
    </xf>
    <xf numFmtId="0" fontId="3" fillId="3" borderId="3" xfId="0" applyFont="1" applyFill="1" applyBorder="1" applyAlignment="1" applyProtection="1">
      <alignment horizontal="center"/>
    </xf>
    <xf numFmtId="0" fontId="2" fillId="0" borderId="12"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3" borderId="1" xfId="0" applyFont="1" applyFill="1" applyBorder="1" applyAlignment="1">
      <alignment horizontal="center" vertical="center"/>
    </xf>
    <xf numFmtId="0" fontId="2" fillId="3" borderId="2" xfId="0" applyFont="1" applyFill="1" applyBorder="1" applyAlignment="1" applyProtection="1">
      <alignment horizontal="center"/>
    </xf>
    <xf numFmtId="0" fontId="2" fillId="3" borderId="1" xfId="0" applyFont="1" applyFill="1" applyBorder="1" applyAlignment="1" applyProtection="1">
      <alignment horizontal="center"/>
    </xf>
    <xf numFmtId="0" fontId="2" fillId="3" borderId="9" xfId="0" applyFont="1" applyFill="1" applyBorder="1" applyAlignment="1">
      <alignment horizontal="center" vertical="center"/>
    </xf>
    <xf numFmtId="0" fontId="2" fillId="3" borderId="10"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0" borderId="6" xfId="0" applyFont="1" applyBorder="1" applyAlignment="1">
      <alignment horizontal="left"/>
    </xf>
    <xf numFmtId="0" fontId="2" fillId="3" borderId="6" xfId="0" applyFont="1" applyFill="1" applyBorder="1" applyAlignment="1">
      <alignment horizontal="center" vertical="center"/>
    </xf>
    <xf numFmtId="0" fontId="2" fillId="3" borderId="7"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3" xfId="0" applyFont="1" applyBorder="1"/>
    <xf numFmtId="0" fontId="2" fillId="3" borderId="13" xfId="0" applyFont="1" applyFill="1" applyBorder="1" applyAlignment="1">
      <alignment horizontal="center" vertical="center"/>
    </xf>
    <xf numFmtId="0" fontId="2" fillId="3" borderId="14"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11" xfId="0" applyFont="1" applyFill="1" applyBorder="1" applyAlignment="1" applyProtection="1">
      <alignment horizontal="center"/>
    </xf>
    <xf numFmtId="0" fontId="2" fillId="0" borderId="15" xfId="0" applyFont="1" applyBorder="1"/>
    <xf numFmtId="0" fontId="2" fillId="3" borderId="15" xfId="0" applyFont="1" applyFill="1" applyBorder="1" applyAlignment="1">
      <alignment horizontal="center" vertical="center"/>
    </xf>
    <xf numFmtId="0" fontId="2" fillId="3" borderId="16"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3"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0" xfId="0" applyFont="1"/>
    <xf numFmtId="2" fontId="4"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2" fontId="3" fillId="0" borderId="19" xfId="0" applyNumberFormat="1" applyFont="1" applyBorder="1" applyAlignment="1" applyProtection="1">
      <alignment horizontal="left"/>
    </xf>
    <xf numFmtId="2" fontId="2" fillId="0" borderId="19" xfId="0" applyNumberFormat="1"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2" fillId="0" borderId="0" xfId="0" applyFont="1" applyBorder="1"/>
    <xf numFmtId="2" fontId="2" fillId="0" borderId="0" xfId="0" applyNumberFormat="1" applyFont="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0" borderId="0" xfId="0" applyFont="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40" xfId="0" applyFont="1" applyBorder="1" applyAlignment="1" applyProtection="1">
      <alignment horizontal="center"/>
      <protection locked="0"/>
    </xf>
    <xf numFmtId="0" fontId="2" fillId="0" borderId="15" xfId="0" applyFont="1" applyBorder="1" applyAlignment="1">
      <alignment horizontal="center" vertical="center"/>
    </xf>
    <xf numFmtId="0" fontId="2" fillId="0" borderId="16"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5" fillId="0" borderId="6" xfId="0" applyFont="1" applyBorder="1"/>
    <xf numFmtId="0" fontId="5" fillId="0" borderId="6" xfId="0" applyFont="1" applyBorder="1" applyAlignment="1" applyProtection="1">
      <alignment horizontal="center"/>
      <protection locked="0"/>
    </xf>
    <xf numFmtId="0" fontId="5" fillId="0" borderId="9" xfId="0" applyFont="1" applyBorder="1"/>
    <xf numFmtId="0" fontId="2" fillId="0" borderId="41" xfId="0" applyFont="1" applyBorder="1" applyAlignment="1">
      <alignment horizontal="center"/>
    </xf>
    <xf numFmtId="0" fontId="5" fillId="0" borderId="42" xfId="0" applyFont="1" applyBorder="1"/>
    <xf numFmtId="0" fontId="2" fillId="0" borderId="42" xfId="0" applyFont="1" applyBorder="1" applyAlignment="1">
      <alignment horizontal="center" vertical="center"/>
    </xf>
    <xf numFmtId="0" fontId="2" fillId="0" borderId="43" xfId="0" applyFont="1" applyBorder="1" applyAlignment="1" applyProtection="1">
      <alignment horizontal="center"/>
    </xf>
    <xf numFmtId="0" fontId="5" fillId="0" borderId="42" xfId="0" applyFont="1" applyBorder="1" applyAlignment="1" applyProtection="1">
      <alignment horizontal="center"/>
    </xf>
    <xf numFmtId="0" fontId="2" fillId="0" borderId="44" xfId="0" applyFont="1" applyBorder="1" applyAlignment="1" applyProtection="1">
      <alignment horizontal="center"/>
    </xf>
    <xf numFmtId="0" fontId="5" fillId="0" borderId="9" xfId="0" applyFont="1" applyBorder="1" applyAlignment="1" applyProtection="1">
      <alignment horizontal="center"/>
    </xf>
    <xf numFmtId="0" fontId="2" fillId="0" borderId="42" xfId="0" applyFont="1" applyBorder="1"/>
    <xf numFmtId="0" fontId="2" fillId="0" borderId="43" xfId="0" applyFont="1" applyBorder="1" applyAlignment="1" applyProtection="1">
      <alignment horizontal="center"/>
      <protection locked="0"/>
    </xf>
    <xf numFmtId="0" fontId="2" fillId="0" borderId="42" xfId="0" applyFont="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40" xfId="0" applyFont="1" applyFill="1" applyBorder="1" applyAlignment="1" applyProtection="1">
      <alignment horizontal="center"/>
      <protection locked="0"/>
    </xf>
    <xf numFmtId="0" fontId="2" fillId="0" borderId="42" xfId="0" applyFont="1" applyBorder="1" applyAlignment="1" applyProtection="1">
      <alignment horizontal="center"/>
    </xf>
    <xf numFmtId="0" fontId="0" fillId="0" borderId="0" xfId="0" applyAlignment="1">
      <alignment wrapText="1"/>
    </xf>
    <xf numFmtId="0" fontId="5" fillId="0" borderId="0" xfId="0" applyFont="1" applyAlignment="1">
      <alignment horizontal="center" wrapText="1"/>
    </xf>
    <xf numFmtId="0" fontId="5" fillId="0" borderId="13" xfId="0" applyFont="1" applyBorder="1"/>
    <xf numFmtId="0" fontId="5" fillId="0" borderId="45" xfId="0" applyFont="1" applyBorder="1" applyAlignment="1">
      <alignment horizontal="center" vertical="top" wrapText="1"/>
    </xf>
    <xf numFmtId="2" fontId="3" fillId="0" borderId="23" xfId="0" applyNumberFormat="1" applyFont="1" applyBorder="1" applyAlignment="1">
      <alignment horizontal="center"/>
    </xf>
    <xf numFmtId="2" fontId="3" fillId="0" borderId="51" xfId="0" applyNumberFormat="1" applyFont="1" applyBorder="1" applyAlignment="1">
      <alignment horizontal="center"/>
    </xf>
    <xf numFmtId="0" fontId="5" fillId="0" borderId="9" xfId="0" applyFont="1" applyBorder="1" applyAlignment="1" applyProtection="1">
      <alignment horizontal="center"/>
      <protection locked="0"/>
    </xf>
    <xf numFmtId="0" fontId="5" fillId="0" borderId="55" xfId="0" applyFont="1" applyBorder="1" applyAlignment="1">
      <alignment horizontal="left"/>
    </xf>
    <xf numFmtId="0" fontId="5" fillId="0" borderId="56" xfId="0" applyFont="1" applyBorder="1" applyAlignment="1">
      <alignment horizontal="left"/>
    </xf>
    <xf numFmtId="0" fontId="5" fillId="0" borderId="57" xfId="0" applyFont="1" applyBorder="1" applyAlignment="1">
      <alignment horizontal="left"/>
    </xf>
    <xf numFmtId="0" fontId="2" fillId="0" borderId="52" xfId="0" applyFont="1" applyBorder="1" applyAlignment="1">
      <alignment horizontal="left"/>
    </xf>
    <xf numFmtId="0" fontId="2" fillId="0" borderId="53" xfId="0" applyFont="1" applyBorder="1" applyAlignment="1">
      <alignment horizontal="left"/>
    </xf>
    <xf numFmtId="0" fontId="2" fillId="0" borderId="54" xfId="0" applyFont="1" applyBorder="1" applyAlignment="1">
      <alignment horizontal="left"/>
    </xf>
    <xf numFmtId="0" fontId="5" fillId="0" borderId="48" xfId="0" applyFont="1" applyBorder="1" applyAlignment="1">
      <alignment horizontal="left" wrapText="1"/>
    </xf>
    <xf numFmtId="0" fontId="5" fillId="0" borderId="45" xfId="0" applyFont="1" applyBorder="1" applyAlignment="1">
      <alignment horizontal="left" wrapText="1"/>
    </xf>
    <xf numFmtId="0" fontId="5" fillId="0" borderId="50" xfId="0" applyFont="1" applyBorder="1" applyAlignment="1">
      <alignment horizontal="left" wrapText="1"/>
    </xf>
    <xf numFmtId="0" fontId="5" fillId="0" borderId="47" xfId="0" applyFont="1" applyBorder="1" applyAlignment="1">
      <alignment horizontal="left" wrapText="1"/>
    </xf>
    <xf numFmtId="0" fontId="5" fillId="0" borderId="46" xfId="0" applyFont="1" applyBorder="1" applyAlignment="1">
      <alignment horizontal="left" wrapText="1"/>
    </xf>
    <xf numFmtId="0" fontId="5" fillId="0" borderId="49" xfId="0" applyFont="1" applyFill="1" applyBorder="1" applyAlignment="1">
      <alignment horizontal="left" wrapText="1"/>
    </xf>
    <xf numFmtId="0" fontId="5" fillId="0" borderId="50" xfId="0" applyFont="1" applyFill="1" applyBorder="1" applyAlignment="1">
      <alignment horizontal="left" wrapText="1"/>
    </xf>
    <xf numFmtId="0" fontId="5" fillId="0" borderId="48" xfId="0" applyFont="1" applyFill="1" applyBorder="1" applyAlignment="1">
      <alignment horizontal="left" wrapText="1"/>
    </xf>
    <xf numFmtId="0" fontId="5" fillId="0" borderId="46" xfId="0" applyFont="1" applyFill="1" applyBorder="1" applyAlignment="1">
      <alignment horizontal="left" wrapText="1"/>
    </xf>
    <xf numFmtId="0" fontId="5" fillId="0" borderId="0" xfId="0" applyFont="1" applyAlignment="1">
      <alignment horizontal="left" wrapText="1"/>
    </xf>
    <xf numFmtId="0" fontId="5" fillId="0" borderId="46" xfId="0" applyFont="1" applyBorder="1" applyAlignment="1">
      <alignment horizontal="center" vertical="top" wrapText="1"/>
    </xf>
    <xf numFmtId="0" fontId="5" fillId="0" borderId="47" xfId="0" applyFont="1" applyBorder="1" applyAlignment="1">
      <alignment horizontal="center" vertical="top" wrapText="1"/>
    </xf>
    <xf numFmtId="0" fontId="5" fillId="0" borderId="48" xfId="0" applyFont="1" applyBorder="1" applyAlignment="1">
      <alignment horizontal="center" vertical="top" wrapText="1"/>
    </xf>
    <xf numFmtId="0" fontId="5" fillId="0" borderId="49" xfId="0" applyFont="1" applyBorder="1" applyAlignment="1">
      <alignment horizontal="left" wrapText="1"/>
    </xf>
    <xf numFmtId="2" fontId="3" fillId="2" borderId="20" xfId="0" applyNumberFormat="1" applyFont="1" applyFill="1" applyBorder="1" applyAlignment="1">
      <alignment horizontal="center" wrapText="1"/>
    </xf>
    <xf numFmtId="2" fontId="3" fillId="2" borderId="22" xfId="0" applyNumberFormat="1" applyFont="1" applyFill="1" applyBorder="1" applyAlignment="1">
      <alignment horizontal="center" wrapText="1"/>
    </xf>
    <xf numFmtId="2" fontId="3" fillId="2" borderId="33" xfId="0" applyNumberFormat="1" applyFont="1" applyFill="1" applyBorder="1" applyAlignment="1">
      <alignment horizontal="center" wrapText="1"/>
    </xf>
    <xf numFmtId="2" fontId="3" fillId="2" borderId="34" xfId="0" applyNumberFormat="1" applyFont="1" applyFill="1" applyBorder="1" applyAlignment="1">
      <alignment horizontal="center" wrapText="1"/>
    </xf>
    <xf numFmtId="2" fontId="3" fillId="2" borderId="35" xfId="0" applyNumberFormat="1" applyFont="1" applyFill="1" applyBorder="1" applyAlignment="1">
      <alignment horizontal="center" wrapText="1"/>
    </xf>
    <xf numFmtId="2" fontId="5" fillId="0" borderId="0" xfId="0" applyNumberFormat="1" applyFont="1" applyAlignment="1">
      <alignment horizontal="center"/>
    </xf>
    <xf numFmtId="2" fontId="2" fillId="0" borderId="0" xfId="0" applyNumberFormat="1" applyFont="1" applyAlignment="1">
      <alignment horizontal="center"/>
    </xf>
    <xf numFmtId="2" fontId="3" fillId="2" borderId="36" xfId="0" applyNumberFormat="1" applyFont="1" applyFill="1" applyBorder="1" applyAlignment="1">
      <alignment horizontal="center"/>
    </xf>
    <xf numFmtId="2" fontId="3" fillId="2" borderId="37" xfId="0" applyNumberFormat="1" applyFont="1" applyFill="1" applyBorder="1" applyAlignment="1">
      <alignment horizontal="center"/>
    </xf>
    <xf numFmtId="0" fontId="3" fillId="2" borderId="38" xfId="0" applyFont="1" applyFill="1" applyBorder="1" applyAlignment="1">
      <alignment horizontal="center" wrapText="1"/>
    </xf>
    <xf numFmtId="0" fontId="3" fillId="2" borderId="39"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abSelected="1" zoomScale="80" workbookViewId="0">
      <selection activeCell="B14" sqref="B14"/>
    </sheetView>
  </sheetViews>
  <sheetFormatPr defaultColWidth="8.88671875" defaultRowHeight="13.2" x14ac:dyDescent="0.25"/>
  <cols>
    <col min="1" max="1" width="3.88671875" style="1" customWidth="1"/>
    <col min="2" max="2" width="124.88671875" customWidth="1"/>
    <col min="3" max="3" width="20" customWidth="1"/>
    <col min="4" max="4" width="11.109375" style="3" customWidth="1"/>
    <col min="5" max="5" width="11" style="3" customWidth="1"/>
    <col min="6" max="6" width="16.6640625" style="3" customWidth="1"/>
    <col min="7" max="7" width="14.33203125" customWidth="1"/>
  </cols>
  <sheetData>
    <row r="1" spans="1:8" ht="12" customHeight="1" x14ac:dyDescent="0.25">
      <c r="A1" s="132" t="s">
        <v>75</v>
      </c>
      <c r="B1" s="133"/>
      <c r="C1" s="133"/>
      <c r="D1" s="133"/>
      <c r="E1" s="133"/>
      <c r="F1" s="133"/>
      <c r="G1" s="54"/>
      <c r="H1" s="54"/>
    </row>
    <row r="2" spans="1:8" ht="12" customHeight="1" x14ac:dyDescent="0.25">
      <c r="A2" s="132" t="s">
        <v>74</v>
      </c>
      <c r="B2" s="133"/>
      <c r="C2" s="133"/>
      <c r="D2" s="133"/>
      <c r="E2" s="133"/>
      <c r="F2" s="133"/>
      <c r="G2" s="54"/>
      <c r="H2" s="54"/>
    </row>
    <row r="3" spans="1:8" ht="7.5" customHeight="1" x14ac:dyDescent="0.25">
      <c r="A3" s="57"/>
      <c r="B3" s="56"/>
      <c r="C3" s="56"/>
      <c r="D3" s="56"/>
      <c r="E3" s="56"/>
      <c r="F3" s="56"/>
      <c r="G3" s="54"/>
      <c r="H3" s="54"/>
    </row>
    <row r="4" spans="1:8" ht="15.6" x14ac:dyDescent="0.3">
      <c r="A4" s="57"/>
      <c r="B4" s="58" t="s">
        <v>10</v>
      </c>
      <c r="C4" s="58"/>
      <c r="D4" s="59"/>
      <c r="E4" s="60"/>
      <c r="F4" s="60"/>
      <c r="G4" s="54"/>
      <c r="H4" s="54"/>
    </row>
    <row r="5" spans="1:8" ht="9.75" customHeight="1" thickBot="1" x14ac:dyDescent="0.3">
      <c r="A5" s="57"/>
      <c r="B5" s="61"/>
      <c r="C5" s="61"/>
      <c r="D5" s="62"/>
      <c r="E5" s="62"/>
      <c r="F5" s="62"/>
      <c r="G5" s="54"/>
      <c r="H5" s="54"/>
    </row>
    <row r="6" spans="1:8" s="2" customFormat="1" ht="15.6" x14ac:dyDescent="0.3">
      <c r="A6" s="63"/>
      <c r="B6" s="64"/>
      <c r="C6" s="134" t="s">
        <v>0</v>
      </c>
      <c r="D6" s="135"/>
      <c r="E6" s="127" t="s">
        <v>12</v>
      </c>
      <c r="F6" s="130" t="s">
        <v>13</v>
      </c>
      <c r="G6" s="65"/>
      <c r="H6" s="65"/>
    </row>
    <row r="7" spans="1:8" s="2" customFormat="1" ht="15.6" x14ac:dyDescent="0.3">
      <c r="A7" s="66"/>
      <c r="B7" s="67" t="s">
        <v>1</v>
      </c>
      <c r="C7" s="136" t="s">
        <v>11</v>
      </c>
      <c r="D7" s="68" t="s">
        <v>2</v>
      </c>
      <c r="E7" s="128"/>
      <c r="F7" s="131"/>
      <c r="G7" s="65"/>
      <c r="H7" s="65"/>
    </row>
    <row r="8" spans="1:8" s="2" customFormat="1" ht="15.6" x14ac:dyDescent="0.3">
      <c r="A8" s="66"/>
      <c r="B8" s="67"/>
      <c r="C8" s="137"/>
      <c r="D8" s="69" t="s">
        <v>3</v>
      </c>
      <c r="E8" s="129"/>
      <c r="F8" s="131"/>
      <c r="G8" s="65"/>
      <c r="H8" s="65"/>
    </row>
    <row r="9" spans="1:8" ht="21" customHeight="1" x14ac:dyDescent="0.3">
      <c r="A9" s="70">
        <v>1</v>
      </c>
      <c r="B9" s="4" t="s">
        <v>21</v>
      </c>
      <c r="C9" s="5" t="s">
        <v>5</v>
      </c>
      <c r="D9" s="6" t="s">
        <v>5</v>
      </c>
      <c r="E9" s="7">
        <v>15</v>
      </c>
      <c r="F9" s="8">
        <f>IF(F10+F11+F12&gt;=E9,E9,F10+F11+F12)</f>
        <v>0</v>
      </c>
      <c r="G9" s="54"/>
      <c r="H9" s="54"/>
    </row>
    <row r="10" spans="1:8" ht="21" customHeight="1" x14ac:dyDescent="0.25">
      <c r="A10" s="71"/>
      <c r="B10" s="9" t="s">
        <v>33</v>
      </c>
      <c r="C10" s="10">
        <v>10</v>
      </c>
      <c r="D10" s="11"/>
      <c r="E10" s="12" t="s">
        <v>5</v>
      </c>
      <c r="F10" s="25">
        <f>C10*D10</f>
        <v>0</v>
      </c>
      <c r="G10" s="54"/>
      <c r="H10" s="54"/>
    </row>
    <row r="11" spans="1:8" ht="21" customHeight="1" x14ac:dyDescent="0.25">
      <c r="A11" s="74"/>
      <c r="B11" s="83" t="s">
        <v>25</v>
      </c>
      <c r="C11" s="22">
        <v>5</v>
      </c>
      <c r="D11" s="40"/>
      <c r="E11" s="41" t="s">
        <v>5</v>
      </c>
      <c r="F11" s="77">
        <f>C11*D11</f>
        <v>0</v>
      </c>
      <c r="G11" s="54"/>
      <c r="H11" s="54"/>
    </row>
    <row r="12" spans="1:8" ht="21" customHeight="1" x14ac:dyDescent="0.25">
      <c r="A12" s="84"/>
      <c r="B12" s="85" t="s">
        <v>40</v>
      </c>
      <c r="C12" s="86">
        <v>2.5</v>
      </c>
      <c r="D12" s="87"/>
      <c r="E12" s="99" t="s">
        <v>5</v>
      </c>
      <c r="F12" s="77">
        <f>C12*D12</f>
        <v>0</v>
      </c>
      <c r="G12" s="54"/>
      <c r="H12" s="54"/>
    </row>
    <row r="13" spans="1:8" ht="21" customHeight="1" x14ac:dyDescent="0.3">
      <c r="A13" s="70">
        <v>2</v>
      </c>
      <c r="B13" s="4" t="s">
        <v>20</v>
      </c>
      <c r="C13" s="5" t="s">
        <v>5</v>
      </c>
      <c r="D13" s="19" t="s">
        <v>5</v>
      </c>
      <c r="E13" s="20">
        <v>10</v>
      </c>
      <c r="F13" s="8">
        <f>IF(F14+F15+F16&gt;=E13,E13,F14+F15+F16)</f>
        <v>0</v>
      </c>
      <c r="G13" s="54"/>
      <c r="H13" s="54"/>
    </row>
    <row r="14" spans="1:8" ht="21" customHeight="1" x14ac:dyDescent="0.25">
      <c r="A14" s="74"/>
      <c r="B14" s="83" t="s">
        <v>37</v>
      </c>
      <c r="C14" s="22">
        <v>1.5</v>
      </c>
      <c r="D14" s="23"/>
      <c r="E14" s="24" t="s">
        <v>5</v>
      </c>
      <c r="F14" s="25">
        <f>C14*D14</f>
        <v>0</v>
      </c>
      <c r="G14" s="54"/>
      <c r="H14" s="54"/>
    </row>
    <row r="15" spans="1:8" ht="21" customHeight="1" x14ac:dyDescent="0.25">
      <c r="A15" s="74"/>
      <c r="B15" s="83" t="s">
        <v>38</v>
      </c>
      <c r="C15" s="22">
        <v>1</v>
      </c>
      <c r="D15" s="23"/>
      <c r="E15" s="90" t="s">
        <v>5</v>
      </c>
      <c r="F15" s="25">
        <f>C15*D15</f>
        <v>0</v>
      </c>
      <c r="G15" s="54"/>
      <c r="H15" s="54"/>
    </row>
    <row r="16" spans="1:8" ht="21" customHeight="1" x14ac:dyDescent="0.25">
      <c r="A16" s="84"/>
      <c r="B16" s="85" t="s">
        <v>39</v>
      </c>
      <c r="C16" s="86">
        <v>0.5</v>
      </c>
      <c r="D16" s="87"/>
      <c r="E16" s="88" t="s">
        <v>5</v>
      </c>
      <c r="F16" s="89">
        <f>C16*D16</f>
        <v>0</v>
      </c>
      <c r="G16" s="54"/>
      <c r="H16" s="54"/>
    </row>
    <row r="17" spans="1:8" ht="21" customHeight="1" x14ac:dyDescent="0.3">
      <c r="A17" s="70">
        <v>3</v>
      </c>
      <c r="B17" s="4" t="s">
        <v>22</v>
      </c>
      <c r="C17" s="29" t="s">
        <v>5</v>
      </c>
      <c r="D17" s="94" t="s">
        <v>5</v>
      </c>
      <c r="E17" s="95">
        <v>8</v>
      </c>
      <c r="F17" s="26">
        <f>IF(F19+F18&gt;=E17,E17,F18+F19)</f>
        <v>0</v>
      </c>
      <c r="G17" s="54"/>
      <c r="H17" s="54"/>
    </row>
    <row r="18" spans="1:8" ht="21" customHeight="1" x14ac:dyDescent="0.25">
      <c r="A18" s="75"/>
      <c r="B18" s="43" t="s">
        <v>24</v>
      </c>
      <c r="C18" s="44">
        <v>5</v>
      </c>
      <c r="D18" s="96"/>
      <c r="E18" s="97" t="s">
        <v>5</v>
      </c>
      <c r="F18" s="98">
        <f>C18*D18</f>
        <v>0</v>
      </c>
      <c r="G18" s="54"/>
      <c r="H18" s="54"/>
    </row>
    <row r="19" spans="1:8" ht="21" customHeight="1" x14ac:dyDescent="0.25">
      <c r="A19" s="84"/>
      <c r="B19" s="91" t="s">
        <v>23</v>
      </c>
      <c r="C19" s="86">
        <v>3</v>
      </c>
      <c r="D19" s="92"/>
      <c r="E19" s="93" t="s">
        <v>5</v>
      </c>
      <c r="F19" s="77">
        <f>C19*D19</f>
        <v>0</v>
      </c>
      <c r="G19" s="54"/>
      <c r="H19" s="54"/>
    </row>
    <row r="20" spans="1:8" ht="21" customHeight="1" x14ac:dyDescent="0.3">
      <c r="A20" s="70">
        <v>4</v>
      </c>
      <c r="B20" s="4" t="s">
        <v>4</v>
      </c>
      <c r="C20" s="29" t="s">
        <v>5</v>
      </c>
      <c r="D20" s="30" t="s">
        <v>5</v>
      </c>
      <c r="E20" s="31">
        <v>5</v>
      </c>
      <c r="F20" s="26">
        <f>IF(F21+F22+F23&gt;=E20,E20,F21+F22+F23)</f>
        <v>0</v>
      </c>
      <c r="G20" s="54"/>
      <c r="H20" s="54"/>
    </row>
    <row r="21" spans="1:8" ht="21" customHeight="1" x14ac:dyDescent="0.25">
      <c r="A21" s="74"/>
      <c r="B21" s="21" t="s">
        <v>26</v>
      </c>
      <c r="C21" s="32">
        <v>1</v>
      </c>
      <c r="D21" s="33"/>
      <c r="E21" s="34" t="s">
        <v>5</v>
      </c>
      <c r="F21" s="35">
        <f>C21*D21</f>
        <v>0</v>
      </c>
      <c r="G21" s="54"/>
      <c r="H21" s="54"/>
    </row>
    <row r="22" spans="1:8" ht="21" customHeight="1" x14ac:dyDescent="0.25">
      <c r="A22" s="74"/>
      <c r="B22" s="21" t="s">
        <v>27</v>
      </c>
      <c r="C22" s="32">
        <v>2</v>
      </c>
      <c r="D22" s="33"/>
      <c r="E22" s="34" t="s">
        <v>5</v>
      </c>
      <c r="F22" s="35">
        <f>C22*D22</f>
        <v>0</v>
      </c>
      <c r="G22" s="54"/>
      <c r="H22" s="54"/>
    </row>
    <row r="23" spans="1:8" ht="21" customHeight="1" x14ac:dyDescent="0.25">
      <c r="A23" s="72"/>
      <c r="B23" s="36" t="s">
        <v>28</v>
      </c>
      <c r="C23" s="37">
        <v>3</v>
      </c>
      <c r="D23" s="38"/>
      <c r="E23" s="39" t="s">
        <v>5</v>
      </c>
      <c r="F23" s="35">
        <f>C23*D23</f>
        <v>0</v>
      </c>
      <c r="G23" s="54"/>
      <c r="H23" s="54"/>
    </row>
    <row r="24" spans="1:8" ht="21" customHeight="1" x14ac:dyDescent="0.3">
      <c r="A24" s="70">
        <v>5</v>
      </c>
      <c r="B24" s="4" t="s">
        <v>6</v>
      </c>
      <c r="C24" s="5" t="s">
        <v>5</v>
      </c>
      <c r="D24" s="19" t="s">
        <v>5</v>
      </c>
      <c r="E24" s="20">
        <v>4</v>
      </c>
      <c r="F24" s="8">
        <f>IF(F25+F26+F27+F28&gt;=E24,E24,F25+F26+F27+F28)</f>
        <v>0</v>
      </c>
      <c r="G24" s="54"/>
      <c r="H24" s="54"/>
    </row>
    <row r="25" spans="1:8" ht="21" customHeight="1" x14ac:dyDescent="0.25">
      <c r="A25" s="74"/>
      <c r="B25" s="21" t="s">
        <v>32</v>
      </c>
      <c r="C25" s="22">
        <v>0.2</v>
      </c>
      <c r="D25" s="40"/>
      <c r="E25" s="106" t="s">
        <v>5</v>
      </c>
      <c r="F25" s="42">
        <f>C25*D25</f>
        <v>0</v>
      </c>
      <c r="G25" s="54"/>
      <c r="H25" s="54"/>
    </row>
    <row r="26" spans="1:8" ht="21" customHeight="1" x14ac:dyDescent="0.25">
      <c r="A26" s="74"/>
      <c r="B26" s="21" t="s">
        <v>29</v>
      </c>
      <c r="C26" s="22">
        <v>0.5</v>
      </c>
      <c r="D26" s="40"/>
      <c r="E26" s="41" t="s">
        <v>5</v>
      </c>
      <c r="F26" s="42">
        <f>C26*D26</f>
        <v>0</v>
      </c>
      <c r="G26" s="54"/>
      <c r="H26" s="54"/>
    </row>
    <row r="27" spans="1:8" ht="21" customHeight="1" x14ac:dyDescent="0.25">
      <c r="A27" s="72"/>
      <c r="B27" s="48" t="s">
        <v>30</v>
      </c>
      <c r="C27" s="78">
        <v>0.8</v>
      </c>
      <c r="D27" s="79"/>
      <c r="E27" s="80" t="s">
        <v>5</v>
      </c>
      <c r="F27" s="42">
        <f>C27*D27</f>
        <v>0</v>
      </c>
      <c r="G27" s="54"/>
      <c r="H27" s="54"/>
    </row>
    <row r="28" spans="1:8" ht="21" customHeight="1" x14ac:dyDescent="0.25">
      <c r="A28" s="71"/>
      <c r="B28" s="81" t="s">
        <v>36</v>
      </c>
      <c r="C28" s="14">
        <v>0.2</v>
      </c>
      <c r="D28" s="15"/>
      <c r="E28" s="82" t="s">
        <v>5</v>
      </c>
      <c r="F28" s="25">
        <f>C28*D28</f>
        <v>0</v>
      </c>
      <c r="G28" s="54"/>
      <c r="H28" s="54"/>
    </row>
    <row r="29" spans="1:8" ht="21" customHeight="1" x14ac:dyDescent="0.3">
      <c r="A29" s="70">
        <v>6</v>
      </c>
      <c r="B29" s="4" t="s">
        <v>14</v>
      </c>
      <c r="C29" s="29" t="s">
        <v>5</v>
      </c>
      <c r="D29" s="30" t="s">
        <v>5</v>
      </c>
      <c r="E29" s="31">
        <v>5</v>
      </c>
      <c r="F29" s="26">
        <f>IF(F30+F31+F32&gt;=E29,E29,F30+F31+F32)</f>
        <v>0</v>
      </c>
      <c r="G29" s="54"/>
      <c r="H29" s="54"/>
    </row>
    <row r="30" spans="1:8" ht="21" customHeight="1" x14ac:dyDescent="0.25">
      <c r="A30" s="75"/>
      <c r="B30" s="43" t="s">
        <v>15</v>
      </c>
      <c r="C30" s="44">
        <v>1</v>
      </c>
      <c r="D30" s="45"/>
      <c r="E30" s="46" t="s">
        <v>5</v>
      </c>
      <c r="F30" s="47">
        <f>C30*D30</f>
        <v>0</v>
      </c>
      <c r="G30" s="54"/>
      <c r="H30" s="54"/>
    </row>
    <row r="31" spans="1:8" ht="21" customHeight="1" x14ac:dyDescent="0.25">
      <c r="A31" s="75"/>
      <c r="B31" s="102" t="s">
        <v>48</v>
      </c>
      <c r="C31" s="44">
        <v>0.5</v>
      </c>
      <c r="D31" s="45"/>
      <c r="E31" s="46" t="s">
        <v>5</v>
      </c>
      <c r="F31" s="47">
        <f>C31*D31</f>
        <v>0</v>
      </c>
      <c r="G31" s="54"/>
      <c r="H31" s="54"/>
    </row>
    <row r="32" spans="1:8" ht="21" customHeight="1" x14ac:dyDescent="0.25">
      <c r="A32" s="76"/>
      <c r="B32" s="48" t="s">
        <v>31</v>
      </c>
      <c r="C32" s="49">
        <v>1</v>
      </c>
      <c r="D32" s="50"/>
      <c r="E32" s="51" t="s">
        <v>5</v>
      </c>
      <c r="F32" s="47">
        <f>C32*D32</f>
        <v>0</v>
      </c>
      <c r="G32" s="54"/>
      <c r="H32" s="54"/>
    </row>
    <row r="33" spans="1:8" ht="21" customHeight="1" x14ac:dyDescent="0.3">
      <c r="A33" s="73">
        <v>7</v>
      </c>
      <c r="B33" s="17" t="s">
        <v>16</v>
      </c>
      <c r="C33" s="18">
        <v>0.5</v>
      </c>
      <c r="D33" s="27"/>
      <c r="E33" s="28">
        <v>3</v>
      </c>
      <c r="F33" s="52">
        <f>IF(C33*D33&gt;E33,E33,C33*D33)</f>
        <v>0</v>
      </c>
      <c r="G33" s="54"/>
      <c r="H33" s="54"/>
    </row>
    <row r="34" spans="1:8" ht="21" customHeight="1" x14ac:dyDescent="0.3">
      <c r="A34" s="70">
        <v>8</v>
      </c>
      <c r="B34" s="4" t="s">
        <v>7</v>
      </c>
      <c r="C34" s="29" t="s">
        <v>5</v>
      </c>
      <c r="D34" s="30" t="s">
        <v>5</v>
      </c>
      <c r="E34" s="31">
        <v>7</v>
      </c>
      <c r="F34" s="26">
        <f>IF(F35+F36+F37+F38+F39+F40&gt;=E34,E34,F35+F36+F37+F38+F39+F40)</f>
        <v>0</v>
      </c>
      <c r="G34" s="54"/>
      <c r="H34" s="54"/>
    </row>
    <row r="35" spans="1:8" ht="21" customHeight="1" x14ac:dyDescent="0.25">
      <c r="A35" s="74"/>
      <c r="B35" s="21" t="s">
        <v>17</v>
      </c>
      <c r="C35" s="22">
        <v>1</v>
      </c>
      <c r="D35" s="23"/>
      <c r="E35" s="24" t="s">
        <v>5</v>
      </c>
      <c r="F35" s="25">
        <f t="shared" ref="F35:F40" si="0">C35*D35</f>
        <v>0</v>
      </c>
      <c r="G35" s="54"/>
      <c r="H35" s="54"/>
    </row>
    <row r="36" spans="1:8" ht="21" customHeight="1" x14ac:dyDescent="0.25">
      <c r="A36" s="74"/>
      <c r="B36" s="21" t="s">
        <v>18</v>
      </c>
      <c r="C36" s="22">
        <v>0.4</v>
      </c>
      <c r="D36" s="23"/>
      <c r="E36" s="24" t="s">
        <v>5</v>
      </c>
      <c r="F36" s="25">
        <f t="shared" si="0"/>
        <v>0</v>
      </c>
      <c r="G36" s="54"/>
      <c r="H36" s="54"/>
    </row>
    <row r="37" spans="1:8" ht="21" customHeight="1" x14ac:dyDescent="0.25">
      <c r="A37" s="74"/>
      <c r="B37" s="83" t="s">
        <v>55</v>
      </c>
      <c r="C37" s="22">
        <v>2</v>
      </c>
      <c r="D37" s="41"/>
      <c r="E37" s="41" t="s">
        <v>5</v>
      </c>
      <c r="F37" s="25">
        <f t="shared" si="0"/>
        <v>0</v>
      </c>
      <c r="G37" s="54"/>
      <c r="H37" s="54"/>
    </row>
    <row r="38" spans="1:8" ht="21" customHeight="1" x14ac:dyDescent="0.25">
      <c r="A38" s="74"/>
      <c r="B38" s="83" t="s">
        <v>56</v>
      </c>
      <c r="C38" s="22">
        <v>1</v>
      </c>
      <c r="D38" s="41"/>
      <c r="E38" s="41" t="s">
        <v>5</v>
      </c>
      <c r="F38" s="25">
        <f t="shared" si="0"/>
        <v>0</v>
      </c>
      <c r="G38" s="54"/>
      <c r="H38" s="54"/>
    </row>
    <row r="39" spans="1:8" ht="21" customHeight="1" x14ac:dyDescent="0.25">
      <c r="A39" s="74"/>
      <c r="B39" s="83" t="s">
        <v>57</v>
      </c>
      <c r="C39" s="22">
        <v>0.2</v>
      </c>
      <c r="D39" s="40"/>
      <c r="E39" s="41" t="s">
        <v>5</v>
      </c>
      <c r="F39" s="25">
        <f t="shared" si="0"/>
        <v>0</v>
      </c>
      <c r="G39" s="54"/>
      <c r="H39" s="54"/>
    </row>
    <row r="40" spans="1:8" ht="21" customHeight="1" x14ac:dyDescent="0.25">
      <c r="A40" s="72"/>
      <c r="B40" s="81" t="s">
        <v>59</v>
      </c>
      <c r="C40" s="14">
        <v>0.2</v>
      </c>
      <c r="D40" s="15"/>
      <c r="E40" s="16" t="s">
        <v>5</v>
      </c>
      <c r="F40" s="25">
        <f t="shared" si="0"/>
        <v>0</v>
      </c>
      <c r="G40" s="54"/>
      <c r="H40" s="54"/>
    </row>
    <row r="41" spans="1:8" ht="21" customHeight="1" x14ac:dyDescent="0.3">
      <c r="A41" s="70">
        <v>9</v>
      </c>
      <c r="B41" s="4" t="s">
        <v>8</v>
      </c>
      <c r="C41" s="5" t="s">
        <v>5</v>
      </c>
      <c r="D41" s="19" t="s">
        <v>5</v>
      </c>
      <c r="E41" s="20">
        <v>7</v>
      </c>
      <c r="F41" s="8">
        <f>IF(F42&gt;=E41,E41,F42)</f>
        <v>0</v>
      </c>
      <c r="G41" s="54"/>
      <c r="H41" s="54"/>
    </row>
    <row r="42" spans="1:8" ht="21" customHeight="1" x14ac:dyDescent="0.25">
      <c r="A42" s="72"/>
      <c r="B42" s="13" t="s">
        <v>35</v>
      </c>
      <c r="C42" s="14">
        <v>0.5</v>
      </c>
      <c r="D42" s="15"/>
      <c r="E42" s="16" t="s">
        <v>5</v>
      </c>
      <c r="F42" s="53">
        <f>C42*D42</f>
        <v>0</v>
      </c>
      <c r="G42" s="54"/>
      <c r="H42" s="54"/>
    </row>
    <row r="43" spans="1:8" ht="21" customHeight="1" x14ac:dyDescent="0.3">
      <c r="A43" s="73">
        <v>10</v>
      </c>
      <c r="B43" s="17" t="s">
        <v>9</v>
      </c>
      <c r="C43" s="18">
        <v>0.5</v>
      </c>
      <c r="D43" s="27"/>
      <c r="E43" s="28">
        <v>3</v>
      </c>
      <c r="F43" s="8">
        <f>IF(C43*D43&gt;E43,E43,C43*D43)</f>
        <v>0</v>
      </c>
      <c r="G43" s="54"/>
      <c r="H43" s="54"/>
    </row>
    <row r="44" spans="1:8" ht="21" customHeight="1" thickBot="1" x14ac:dyDescent="0.35">
      <c r="A44" s="57"/>
      <c r="B44" s="54"/>
      <c r="C44" s="54"/>
      <c r="D44" s="104" t="s">
        <v>19</v>
      </c>
      <c r="E44" s="105">
        <v>20</v>
      </c>
      <c r="F44" s="55">
        <f>SUM(F9,F13,F17,F20,F24,F29,F33,F34,F41,F43)</f>
        <v>0</v>
      </c>
      <c r="G44" s="54"/>
      <c r="H44" s="54"/>
    </row>
    <row r="45" spans="1:8" ht="15" x14ac:dyDescent="0.25">
      <c r="A45" s="57"/>
      <c r="B45" s="110" t="s">
        <v>34</v>
      </c>
      <c r="C45" s="111"/>
      <c r="D45" s="111"/>
      <c r="E45" s="111"/>
      <c r="F45" s="112"/>
      <c r="G45" s="54"/>
    </row>
    <row r="46" spans="1:8" ht="15.6" thickBot="1" x14ac:dyDescent="0.3">
      <c r="A46" s="57"/>
      <c r="B46" s="107" t="s">
        <v>72</v>
      </c>
      <c r="C46" s="108"/>
      <c r="D46" s="108"/>
      <c r="E46" s="108"/>
      <c r="F46" s="109"/>
      <c r="G46" s="54"/>
    </row>
    <row r="47" spans="1:8" x14ac:dyDescent="0.25">
      <c r="G47" s="100"/>
    </row>
    <row r="48" spans="1:8" s="100" customFormat="1" ht="30.75" customHeight="1" x14ac:dyDescent="0.25">
      <c r="A48" s="123">
        <v>1</v>
      </c>
      <c r="B48" s="118" t="s">
        <v>73</v>
      </c>
      <c r="C48" s="118"/>
      <c r="D48" s="118"/>
      <c r="E48" s="118"/>
      <c r="F48" s="118"/>
    </row>
    <row r="49" spans="1:6" s="100" customFormat="1" ht="15" x14ac:dyDescent="0.25">
      <c r="A49" s="124"/>
      <c r="B49" s="119" t="s">
        <v>41</v>
      </c>
      <c r="C49" s="119"/>
      <c r="D49" s="119"/>
      <c r="E49" s="119"/>
      <c r="F49" s="119"/>
    </row>
    <row r="50" spans="1:6" s="100" customFormat="1" ht="15" x14ac:dyDescent="0.25">
      <c r="A50" s="125"/>
      <c r="B50" s="120" t="s">
        <v>42</v>
      </c>
      <c r="C50" s="120"/>
      <c r="D50" s="120"/>
      <c r="E50" s="120"/>
      <c r="F50" s="120"/>
    </row>
    <row r="51" spans="1:6" s="100" customFormat="1" ht="15" x14ac:dyDescent="0.25">
      <c r="A51" s="123">
        <v>2</v>
      </c>
      <c r="B51" s="121" t="s">
        <v>43</v>
      </c>
      <c r="C51" s="121"/>
      <c r="D51" s="121"/>
      <c r="E51" s="121"/>
      <c r="F51" s="121"/>
    </row>
    <row r="52" spans="1:6" s="100" customFormat="1" ht="15" x14ac:dyDescent="0.25">
      <c r="A52" s="124"/>
      <c r="B52" s="119" t="s">
        <v>44</v>
      </c>
      <c r="C52" s="119"/>
      <c r="D52" s="119"/>
      <c r="E52" s="119"/>
      <c r="F52" s="119"/>
    </row>
    <row r="53" spans="1:6" s="100" customFormat="1" ht="15" x14ac:dyDescent="0.25">
      <c r="A53" s="125"/>
      <c r="B53" s="120" t="s">
        <v>45</v>
      </c>
      <c r="C53" s="120"/>
      <c r="D53" s="120"/>
      <c r="E53" s="120"/>
      <c r="F53" s="120"/>
    </row>
    <row r="54" spans="1:6" s="100" customFormat="1" ht="30.75" customHeight="1" x14ac:dyDescent="0.25">
      <c r="A54" s="123">
        <v>3</v>
      </c>
      <c r="B54" s="126" t="s">
        <v>46</v>
      </c>
      <c r="C54" s="126"/>
      <c r="D54" s="126"/>
      <c r="E54" s="126"/>
      <c r="F54" s="126"/>
    </row>
    <row r="55" spans="1:6" s="100" customFormat="1" ht="30" customHeight="1" x14ac:dyDescent="0.25">
      <c r="A55" s="125"/>
      <c r="B55" s="113" t="s">
        <v>47</v>
      </c>
      <c r="C55" s="113"/>
      <c r="D55" s="113"/>
      <c r="E55" s="113"/>
      <c r="F55" s="113"/>
    </row>
    <row r="56" spans="1:6" s="100" customFormat="1" ht="29.25" customHeight="1" x14ac:dyDescent="0.25">
      <c r="A56" s="123">
        <v>4</v>
      </c>
      <c r="B56" s="117" t="s">
        <v>62</v>
      </c>
      <c r="C56" s="117"/>
      <c r="D56" s="117"/>
      <c r="E56" s="117"/>
      <c r="F56" s="117"/>
    </row>
    <row r="57" spans="1:6" s="100" customFormat="1" ht="30.75" customHeight="1" x14ac:dyDescent="0.25">
      <c r="A57" s="124"/>
      <c r="B57" s="115" t="s">
        <v>63</v>
      </c>
      <c r="C57" s="115"/>
      <c r="D57" s="115"/>
      <c r="E57" s="115"/>
      <c r="F57" s="115"/>
    </row>
    <row r="58" spans="1:6" s="100" customFormat="1" ht="30.75" customHeight="1" x14ac:dyDescent="0.25">
      <c r="A58" s="125"/>
      <c r="B58" s="113" t="s">
        <v>64</v>
      </c>
      <c r="C58" s="113"/>
      <c r="D58" s="113"/>
      <c r="E58" s="113"/>
      <c r="F58" s="113"/>
    </row>
    <row r="59" spans="1:6" s="100" customFormat="1" ht="30.75" customHeight="1" x14ac:dyDescent="0.25">
      <c r="A59" s="123">
        <v>5</v>
      </c>
      <c r="B59" s="117" t="s">
        <v>65</v>
      </c>
      <c r="C59" s="117"/>
      <c r="D59" s="117"/>
      <c r="E59" s="117"/>
      <c r="F59" s="117"/>
    </row>
    <row r="60" spans="1:6" s="100" customFormat="1" ht="15" x14ac:dyDescent="0.25">
      <c r="A60" s="124"/>
      <c r="B60" s="115" t="s">
        <v>66</v>
      </c>
      <c r="C60" s="115"/>
      <c r="D60" s="115"/>
      <c r="E60" s="115"/>
      <c r="F60" s="115"/>
    </row>
    <row r="61" spans="1:6" s="100" customFormat="1" ht="15" x14ac:dyDescent="0.25">
      <c r="A61" s="124"/>
      <c r="B61" s="115" t="s">
        <v>67</v>
      </c>
      <c r="C61" s="115"/>
      <c r="D61" s="115"/>
      <c r="E61" s="115"/>
      <c r="F61" s="115"/>
    </row>
    <row r="62" spans="1:6" s="100" customFormat="1" ht="15" x14ac:dyDescent="0.25">
      <c r="A62" s="125"/>
      <c r="B62" s="113" t="s">
        <v>68</v>
      </c>
      <c r="C62" s="113"/>
      <c r="D62" s="113"/>
      <c r="E62" s="113"/>
      <c r="F62" s="113"/>
    </row>
    <row r="63" spans="1:6" s="100" customFormat="1" ht="29.25" customHeight="1" x14ac:dyDescent="0.25">
      <c r="A63" s="123">
        <v>6</v>
      </c>
      <c r="B63" s="117" t="s">
        <v>49</v>
      </c>
      <c r="C63" s="117"/>
      <c r="D63" s="117"/>
      <c r="E63" s="117"/>
      <c r="F63" s="117"/>
    </row>
    <row r="64" spans="1:6" s="100" customFormat="1" ht="45" customHeight="1" x14ac:dyDescent="0.25">
      <c r="A64" s="124"/>
      <c r="B64" s="115" t="s">
        <v>50</v>
      </c>
      <c r="C64" s="115"/>
      <c r="D64" s="115"/>
      <c r="E64" s="115"/>
      <c r="F64" s="115"/>
    </row>
    <row r="65" spans="1:7" s="100" customFormat="1" ht="45" customHeight="1" x14ac:dyDescent="0.25">
      <c r="A65" s="125"/>
      <c r="B65" s="113" t="s">
        <v>51</v>
      </c>
      <c r="C65" s="113"/>
      <c r="D65" s="113"/>
      <c r="E65" s="113"/>
      <c r="F65" s="113"/>
    </row>
    <row r="66" spans="1:7" s="100" customFormat="1" ht="45" customHeight="1" x14ac:dyDescent="0.25">
      <c r="A66" s="103">
        <v>7</v>
      </c>
      <c r="B66" s="114" t="s">
        <v>52</v>
      </c>
      <c r="C66" s="114"/>
      <c r="D66" s="114"/>
      <c r="E66" s="114"/>
      <c r="F66" s="114"/>
    </row>
    <row r="67" spans="1:7" s="100" customFormat="1" ht="30.75" customHeight="1" x14ac:dyDescent="0.25">
      <c r="A67" s="123">
        <v>8</v>
      </c>
      <c r="B67" s="117" t="s">
        <v>54</v>
      </c>
      <c r="C67" s="117"/>
      <c r="D67" s="117"/>
      <c r="E67" s="117"/>
      <c r="F67" s="117"/>
    </row>
    <row r="68" spans="1:7" s="100" customFormat="1" ht="30" customHeight="1" x14ac:dyDescent="0.25">
      <c r="A68" s="124"/>
      <c r="B68" s="115" t="s">
        <v>53</v>
      </c>
      <c r="C68" s="115"/>
      <c r="D68" s="115"/>
      <c r="E68" s="115"/>
      <c r="F68" s="115"/>
    </row>
    <row r="69" spans="1:7" s="100" customFormat="1" ht="31.5" customHeight="1" x14ac:dyDescent="0.25">
      <c r="A69" s="124"/>
      <c r="B69" s="115" t="s">
        <v>70</v>
      </c>
      <c r="C69" s="115"/>
      <c r="D69" s="115"/>
      <c r="E69" s="115"/>
      <c r="F69" s="115"/>
    </row>
    <row r="70" spans="1:7" s="100" customFormat="1" ht="30" customHeight="1" x14ac:dyDescent="0.25">
      <c r="A70" s="124"/>
      <c r="B70" s="116" t="s">
        <v>69</v>
      </c>
      <c r="C70" s="116"/>
      <c r="D70" s="116"/>
      <c r="E70" s="116"/>
      <c r="F70" s="116"/>
    </row>
    <row r="71" spans="1:7" s="100" customFormat="1" ht="15" x14ac:dyDescent="0.25">
      <c r="A71" s="124"/>
      <c r="B71" s="115" t="s">
        <v>58</v>
      </c>
      <c r="C71" s="115"/>
      <c r="D71" s="115"/>
      <c r="E71" s="115"/>
      <c r="F71" s="115"/>
    </row>
    <row r="72" spans="1:7" s="100" customFormat="1" ht="15" x14ac:dyDescent="0.25">
      <c r="A72" s="125"/>
      <c r="B72" s="113" t="s">
        <v>60</v>
      </c>
      <c r="C72" s="113"/>
      <c r="D72" s="113"/>
      <c r="E72" s="113"/>
      <c r="F72" s="113"/>
    </row>
    <row r="73" spans="1:7" s="100" customFormat="1" ht="29.25" customHeight="1" x14ac:dyDescent="0.25">
      <c r="A73" s="103">
        <v>9</v>
      </c>
      <c r="B73" s="114" t="s">
        <v>61</v>
      </c>
      <c r="C73" s="114"/>
      <c r="D73" s="114"/>
      <c r="E73" s="114"/>
      <c r="F73" s="114"/>
    </row>
    <row r="74" spans="1:7" s="100" customFormat="1" ht="30" customHeight="1" x14ac:dyDescent="0.25">
      <c r="A74" s="103">
        <v>10</v>
      </c>
      <c r="B74" s="114" t="s">
        <v>71</v>
      </c>
      <c r="C74" s="114"/>
      <c r="D74" s="114"/>
      <c r="E74" s="114"/>
      <c r="F74" s="114"/>
      <c r="G74"/>
    </row>
    <row r="75" spans="1:7" s="100" customFormat="1" ht="15" x14ac:dyDescent="0.25">
      <c r="A75" s="101"/>
      <c r="B75" s="122"/>
      <c r="C75" s="122"/>
      <c r="D75" s="122"/>
      <c r="E75" s="122"/>
      <c r="F75" s="122"/>
      <c r="G75"/>
    </row>
  </sheetData>
  <mergeCells count="43">
    <mergeCell ref="E6:E8"/>
    <mergeCell ref="F6:F8"/>
    <mergeCell ref="A1:F1"/>
    <mergeCell ref="A2:F2"/>
    <mergeCell ref="C6:D6"/>
    <mergeCell ref="C7:C8"/>
    <mergeCell ref="B54:F54"/>
    <mergeCell ref="B55:F55"/>
    <mergeCell ref="B56:F56"/>
    <mergeCell ref="B57:F57"/>
    <mergeCell ref="B58:F58"/>
    <mergeCell ref="B74:F74"/>
    <mergeCell ref="B75:F75"/>
    <mergeCell ref="A48:A50"/>
    <mergeCell ref="A51:A53"/>
    <mergeCell ref="A54:A55"/>
    <mergeCell ref="A56:A58"/>
    <mergeCell ref="A59:A62"/>
    <mergeCell ref="B66:F66"/>
    <mergeCell ref="B67:F67"/>
    <mergeCell ref="B68:F68"/>
    <mergeCell ref="A63:A65"/>
    <mergeCell ref="A67:A72"/>
    <mergeCell ref="B61:F61"/>
    <mergeCell ref="B62:F62"/>
    <mergeCell ref="B63:F63"/>
    <mergeCell ref="B64:F64"/>
    <mergeCell ref="B46:F46"/>
    <mergeCell ref="B45:F45"/>
    <mergeCell ref="B72:F72"/>
    <mergeCell ref="B73:F73"/>
    <mergeCell ref="B69:F69"/>
    <mergeCell ref="B70:F70"/>
    <mergeCell ref="B71:F71"/>
    <mergeCell ref="B60:F60"/>
    <mergeCell ref="B65:F65"/>
    <mergeCell ref="B59:F59"/>
    <mergeCell ref="B48:F48"/>
    <mergeCell ref="B49:F49"/>
    <mergeCell ref="B50:F50"/>
    <mergeCell ref="B51:F51"/>
    <mergeCell ref="B52:F52"/>
    <mergeCell ref="B53:F53"/>
  </mergeCells>
  <phoneticPr fontId="0" type="noConversion"/>
  <printOptions horizontalCentered="1" verticalCentered="1"/>
  <pageMargins left="0.19685039370078741" right="0" top="0" bottom="0" header="0.11811023622047245" footer="0.11811023622047245"/>
  <pageSetup paperSize="9" scale="78" orientation="portrait" horizontalDpi="360" verticalDpi="360" r:id="rId1"/>
  <headerFooter alignWithMargins="0"/>
  <ignoredErrors>
    <ignoredError sqref="F42 F33 F11:F12 F21:F23 F25:F27 F18:F19" unlockedFormula="1"/>
    <ignoredError sqref="F29 F41 F17 F13 F20 F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3.2"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Para Banca Preencher à Caneta</vt:lpstr>
      <vt:lpstr>Plan1</vt:lpstr>
    </vt:vector>
  </TitlesOfParts>
  <Company>UFRGS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João Werner Falk</dc:creator>
  <cp:lastModifiedBy>SBMFC-ROGERIO</cp:lastModifiedBy>
  <cp:lastPrinted>2010-12-09T22:34:35Z</cp:lastPrinted>
  <dcterms:created xsi:type="dcterms:W3CDTF">1998-08-04T17:04:46Z</dcterms:created>
  <dcterms:modified xsi:type="dcterms:W3CDTF">2018-08-06T14:11:12Z</dcterms:modified>
</cp:coreProperties>
</file>